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464" activeTab="0"/>
  </bookViews>
  <sheets>
    <sheet name="F28 AUSTERIDAD DEL GASTO (2)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<sst xmlns="http://schemas.openxmlformats.org/spreadsheetml/2006/main" count="49" uniqueCount="44">
  <si>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 xml:space="preserve">ENERO </t>
  </si>
  <si>
    <t>VARIACIÓN %</t>
  </si>
  <si>
    <t xml:space="preserve">ABRIL </t>
  </si>
  <si>
    <t>JULIO</t>
  </si>
  <si>
    <t>IMPRESOS Y PUBLICACIONES</t>
  </si>
  <si>
    <t>COMBUSTIBLES Y LUBRICANTES</t>
  </si>
  <si>
    <t xml:space="preserve">ALOJAMIENTO Y ALIMENTACIÓN </t>
  </si>
  <si>
    <t>REPARACIÓN Y MANTENIMIENTO BIENES MUEBLES</t>
  </si>
  <si>
    <t>OCTUBRE</t>
  </si>
  <si>
    <t>CONCEPTOS</t>
  </si>
  <si>
    <t>T O T A L E S</t>
  </si>
  <si>
    <t xml:space="preserve">PRESUPUESTO DEFINITIVO </t>
  </si>
  <si>
    <t xml:space="preserve">EJECUCIÓN PPTO. ACUMULADO </t>
  </si>
  <si>
    <t>SUPERAVIT</t>
  </si>
  <si>
    <t>DEFICIT o</t>
  </si>
  <si>
    <t>NIT</t>
  </si>
  <si>
    <t xml:space="preserve">PERSONAL DE PLANTA </t>
  </si>
  <si>
    <t>PERSONAL INDIRECTO</t>
  </si>
  <si>
    <t>TELÉFONO CELULAR</t>
  </si>
  <si>
    <t>TELÉFONO FIJOS</t>
  </si>
  <si>
    <t>SERVICIOS PÚBLICOS</t>
  </si>
  <si>
    <t>REPARACIÓN Y MANTENIMIENTO VEHÍCULOS</t>
  </si>
  <si>
    <t>INSTRUCTIVO FORMATO AUSTERIDAD EN EL GASTO</t>
  </si>
  <si>
    <t xml:space="preserve">ENTIDAD QUE RINDE: </t>
  </si>
  <si>
    <t>TRIMESTRE ANTERIOR</t>
  </si>
  <si>
    <t>PRIMER TRIMESTRE</t>
  </si>
  <si>
    <t>SEGUNDO TRIMESTRE</t>
  </si>
  <si>
    <t xml:space="preserve">TERCER TRIMESTRE </t>
  </si>
  <si>
    <t>CUARTO TRIMESTRE</t>
  </si>
  <si>
    <t xml:space="preserve">TRIMESTRE ANTERIOR </t>
  </si>
  <si>
    <t xml:space="preserve"> PRESUPUESTO INICIAL </t>
  </si>
  <si>
    <t>MODIFICACIONES PPTALES</t>
  </si>
  <si>
    <r>
      <t>ENTIDAD QUE RINDE</t>
    </r>
    <r>
      <rPr>
        <sz val="12"/>
        <rFont val="Arial"/>
        <family val="2"/>
      </rPr>
      <t xml:space="preserve">: Corresponde al nombre y nit de la entidad que reporta la información </t>
    </r>
  </si>
  <si>
    <r>
      <t>TRIMESTRE ANTERIOR</t>
    </r>
    <r>
      <rPr>
        <sz val="12"/>
        <rFont val="Arial"/>
        <family val="2"/>
      </rPr>
      <t xml:space="preserve">: En estas celdas se debe registrar la suma del ultimo trimestre rendido año anterior (Oct. Nov y Dic).   </t>
    </r>
  </si>
  <si>
    <r>
      <t>PRIMER TRIMESTRE</t>
    </r>
    <r>
      <rPr>
        <sz val="12"/>
        <rFont val="Arial"/>
        <family val="2"/>
      </rPr>
      <t xml:space="preserve">: En estas celdas se debe registrar el valor acumulado ejecutado del trimestre que rinde (Ene. Feb y Mar).   </t>
    </r>
  </si>
  <si>
    <r>
      <t>SEGUNDO TRIMESTRE</t>
    </r>
    <r>
      <rPr>
        <sz val="12"/>
        <rFont val="Arial"/>
        <family val="2"/>
      </rPr>
      <t xml:space="preserve">: En estas celdas se debe registrar el valor acumulado ejecutado del trimestre que rinde (Abr, May, Jun).   </t>
    </r>
  </si>
  <si>
    <r>
      <t>TERCER TRIMESTRE</t>
    </r>
    <r>
      <rPr>
        <sz val="12"/>
        <rFont val="Arial"/>
        <family val="2"/>
      </rPr>
      <t xml:space="preserve">: En estas celdas se debe registrar el valor acumulado ejecutado del trimestre que rinde (Jul, Ago, Sep).   </t>
    </r>
  </si>
  <si>
    <r>
      <t>CUARTO TRIMESTRE</t>
    </r>
    <r>
      <rPr>
        <sz val="12"/>
        <rFont val="Arial"/>
        <family val="2"/>
      </rPr>
      <t xml:space="preserve">: En estas celdas se debe registrar el valor acumulado ejecutado del trimestre que rinde (Oct, Nov y Dic).   </t>
    </r>
  </si>
  <si>
    <r>
      <t>PRESUPUESTO INICIAL</t>
    </r>
    <r>
      <rPr>
        <sz val="12"/>
        <rFont val="Arial"/>
        <family val="2"/>
      </rPr>
      <t xml:space="preserve">: Corresponde al valor asignado en el presupuesto inicial por cada concepto. </t>
    </r>
  </si>
  <si>
    <r>
      <t>MODIFICACIONES PRESUPUESTALES</t>
    </r>
    <r>
      <rPr>
        <sz val="12"/>
        <rFont val="Arial"/>
        <family val="2"/>
      </rPr>
      <t>: Se registraran los valores que afecten el presupuesto inicial. Ejemplo: (</t>
    </r>
    <r>
      <rPr>
        <b/>
        <sz val="12"/>
        <rFont val="Arial"/>
        <family val="2"/>
      </rPr>
      <t>100)</t>
    </r>
    <r>
      <rPr>
        <sz val="12"/>
        <rFont val="Arial"/>
        <family val="2"/>
      </rPr>
      <t xml:space="preserve"> si es adición o  (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100)</t>
    </r>
    <r>
      <rPr>
        <sz val="12"/>
        <rFont val="Arial"/>
        <family val="2"/>
      </rPr>
      <t xml:space="preserve"> si es reducción.     </t>
    </r>
  </si>
  <si>
    <t xml:space="preserve">  INFORME DE AUSTERIDAD EN EL GASTO PÚBLICO </t>
  </si>
  <si>
    <t>Registre solo en los campos AMARILOS, Reportado a la Contraloría Departamental del Valle del Cauca, mediante el sistema RCL teniendo en cuenta los siguientes requisitos:</t>
  </si>
  <si>
    <t>INSTITUTO DE EDUCACION TECNICA PROFESIONAL DE ROLDANILLO, VALLE - INTEP</t>
  </si>
  <si>
    <t>891902811-0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</si>
</sst>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[$-240A]dddd\,\ dd&quot; de &quot;mmmm&quot; de &quot;yyyy"/>
    <numFmt numFmtId="211" formatCode="[$-240A]hh:mm:ss\ AM/PM"/>
    <numFmt numFmtId="212" formatCode="&quot;$&quot;\ #,##0.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#,##0.00_);[Red]\(##,##0.00\)"/>
    <numFmt numFmtId="218" formatCode="####0_);[Red]\(####0\)"/>
    <numFmt numFmtId="219" formatCode="&quot;$&quot;#,##0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 Black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0"/>
      <name val="Verdana   "/>
      <family val="0"/>
    </font>
    <font>
      <sz val="2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.2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0" fontId="41" fillId="32" borderId="5" applyNumberFormat="0" applyFont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1" fillId="34" borderId="16" xfId="0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vertical="center"/>
    </xf>
    <xf numFmtId="0" fontId="7" fillId="36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right"/>
    </xf>
    <xf numFmtId="0" fontId="12" fillId="0" borderId="0" xfId="0" applyFont="1" applyAlignment="1">
      <alignment/>
    </xf>
    <xf numFmtId="0" fontId="7" fillId="3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36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0" borderId="21" xfId="0" applyNumberFormat="1" applyFont="1" applyBorder="1" applyAlignment="1" applyProtection="1">
      <alignment/>
      <protection hidden="1"/>
    </xf>
    <xf numFmtId="3" fontId="9" fillId="0" borderId="22" xfId="0" applyNumberFormat="1" applyFont="1" applyBorder="1" applyAlignment="1" applyProtection="1">
      <alignment/>
      <protection hidden="1"/>
    </xf>
    <xf numFmtId="3" fontId="9" fillId="0" borderId="23" xfId="0" applyNumberFormat="1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9" fillId="0" borderId="22" xfId="0" applyFont="1" applyBorder="1" applyAlignment="1" applyProtection="1">
      <alignment/>
      <protection hidden="1"/>
    </xf>
    <xf numFmtId="0" fontId="9" fillId="0" borderId="24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8" fillId="37" borderId="26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Fill="1" applyBorder="1" applyAlignment="1" applyProtection="1">
      <alignment horizontal="right" vertical="center"/>
      <protection hidden="1"/>
    </xf>
    <xf numFmtId="3" fontId="10" fillId="36" borderId="28" xfId="0" applyNumberFormat="1" applyFont="1" applyFill="1" applyBorder="1" applyAlignment="1" applyProtection="1">
      <alignment horizontal="right" vertical="center"/>
      <protection hidden="1"/>
    </xf>
    <xf numFmtId="3" fontId="8" fillId="37" borderId="21" xfId="0" applyNumberFormat="1" applyFont="1" applyFill="1" applyBorder="1" applyAlignment="1" applyProtection="1">
      <alignment horizontal="right" vertical="center"/>
      <protection hidden="1"/>
    </xf>
    <xf numFmtId="3" fontId="8" fillId="37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8" fillId="33" borderId="29" xfId="0" applyNumberFormat="1" applyFont="1" applyFill="1" applyBorder="1" applyAlignment="1" applyProtection="1">
      <alignment/>
      <protection hidden="1" locked="0"/>
    </xf>
    <xf numFmtId="3" fontId="8" fillId="33" borderId="30" xfId="0" applyNumberFormat="1" applyFont="1" applyFill="1" applyBorder="1" applyAlignment="1" applyProtection="1">
      <alignment/>
      <protection hidden="1" locked="0"/>
    </xf>
    <xf numFmtId="3" fontId="8" fillId="33" borderId="31" xfId="0" applyNumberFormat="1" applyFont="1" applyFill="1" applyBorder="1" applyAlignment="1" applyProtection="1">
      <alignment horizontal="right" vertical="center"/>
      <protection hidden="1" locked="0"/>
    </xf>
    <xf numFmtId="3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3" fontId="8" fillId="33" borderId="30" xfId="0" applyNumberFormat="1" applyFont="1" applyFill="1" applyBorder="1" applyAlignment="1" applyProtection="1">
      <alignment horizontal="right" vertical="center"/>
      <protection hidden="1" locked="0"/>
    </xf>
    <xf numFmtId="3" fontId="16" fillId="36" borderId="11" xfId="0" applyNumberFormat="1" applyFont="1" applyFill="1" applyBorder="1" applyAlignment="1" applyProtection="1">
      <alignment vertical="center" wrapText="1"/>
      <protection locked="0"/>
    </xf>
    <xf numFmtId="9" fontId="0" fillId="0" borderId="0" xfId="60" applyFont="1" applyAlignment="1">
      <alignment/>
    </xf>
    <xf numFmtId="0" fontId="0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3" fontId="8" fillId="33" borderId="32" xfId="0" applyNumberFormat="1" applyFont="1" applyFill="1" applyBorder="1" applyAlignment="1" applyProtection="1">
      <alignment horizontal="right" vertical="center"/>
      <protection hidden="1" locked="0"/>
    </xf>
    <xf numFmtId="3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3" fontId="8" fillId="37" borderId="33" xfId="0" applyNumberFormat="1" applyFont="1" applyFill="1" applyBorder="1" applyAlignment="1" applyProtection="1">
      <alignment horizontal="right" vertical="center"/>
      <protection hidden="1"/>
    </xf>
    <xf numFmtId="3" fontId="10" fillId="36" borderId="13" xfId="0" applyNumberFormat="1" applyFont="1" applyFill="1" applyBorder="1" applyAlignment="1" applyProtection="1">
      <alignment horizontal="right" vertical="center"/>
      <protection hidden="1"/>
    </xf>
    <xf numFmtId="3" fontId="8" fillId="37" borderId="34" xfId="0" applyNumberFormat="1" applyFont="1" applyFill="1" applyBorder="1" applyAlignment="1" applyProtection="1">
      <alignment horizontal="right" vertical="center"/>
      <protection hidden="1"/>
    </xf>
    <xf numFmtId="3" fontId="8" fillId="0" borderId="35" xfId="0" applyNumberFormat="1" applyFont="1" applyFill="1" applyBorder="1" applyAlignment="1" applyProtection="1">
      <alignment horizontal="right" vertical="center"/>
      <protection hidden="1"/>
    </xf>
    <xf numFmtId="3" fontId="0" fillId="0" borderId="36" xfId="0" applyNumberFormat="1" applyFont="1" applyBorder="1" applyAlignment="1">
      <alignment horizontal="right" vertical="center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33" borderId="14" xfId="0" applyNumberFormat="1" applyFont="1" applyFill="1" applyBorder="1" applyAlignment="1" applyProtection="1">
      <alignment/>
      <protection hidden="1" locked="0"/>
    </xf>
    <xf numFmtId="3" fontId="9" fillId="0" borderId="34" xfId="0" applyNumberFormat="1" applyFont="1" applyBorder="1" applyAlignment="1" applyProtection="1">
      <alignment/>
      <protection hidden="1"/>
    </xf>
    <xf numFmtId="0" fontId="9" fillId="0" borderId="34" xfId="0" applyFont="1" applyBorder="1" applyAlignment="1" applyProtection="1">
      <alignment/>
      <protection hidden="1"/>
    </xf>
    <xf numFmtId="3" fontId="9" fillId="0" borderId="37" xfId="0" applyNumberFormat="1" applyFont="1" applyBorder="1" applyAlignment="1" applyProtection="1">
      <alignment/>
      <protection hidden="1"/>
    </xf>
    <xf numFmtId="3" fontId="8" fillId="33" borderId="38" xfId="0" applyNumberFormat="1" applyFont="1" applyFill="1" applyBorder="1" applyAlignment="1" applyProtection="1">
      <alignment/>
      <protection hidden="1" locked="0"/>
    </xf>
    <xf numFmtId="3" fontId="8" fillId="38" borderId="35" xfId="0" applyNumberFormat="1" applyFont="1" applyFill="1" applyBorder="1" applyAlignment="1" applyProtection="1">
      <alignment/>
      <protection hidden="1"/>
    </xf>
    <xf numFmtId="3" fontId="8" fillId="38" borderId="39" xfId="0" applyNumberFormat="1" applyFont="1" applyFill="1" applyBorder="1" applyAlignment="1" applyProtection="1">
      <alignment/>
      <protection hidden="1"/>
    </xf>
    <xf numFmtId="9" fontId="0" fillId="0" borderId="36" xfId="60" applyFont="1" applyBorder="1" applyAlignment="1">
      <alignment/>
    </xf>
    <xf numFmtId="3" fontId="9" fillId="38" borderId="36" xfId="0" applyNumberFormat="1" applyFont="1" applyFill="1" applyBorder="1" applyAlignment="1" applyProtection="1">
      <alignment/>
      <protection hidden="1"/>
    </xf>
    <xf numFmtId="0" fontId="9" fillId="38" borderId="36" xfId="0" applyFont="1" applyFill="1" applyBorder="1" applyAlignment="1" applyProtection="1">
      <alignment/>
      <protection hidden="1"/>
    </xf>
    <xf numFmtId="3" fontId="9" fillId="0" borderId="36" xfId="0" applyNumberFormat="1" applyFon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3" fontId="10" fillId="36" borderId="40" xfId="0" applyNumberFormat="1" applyFont="1" applyFill="1" applyBorder="1" applyAlignment="1" applyProtection="1">
      <alignment horizontal="right" vertical="center"/>
      <protection hidden="1"/>
    </xf>
    <xf numFmtId="3" fontId="8" fillId="33" borderId="30" xfId="0" applyNumberFormat="1" applyFont="1" applyFill="1" applyBorder="1" applyAlignment="1" applyProtection="1">
      <alignment wrapText="1"/>
      <protection hidden="1" locked="0"/>
    </xf>
    <xf numFmtId="219" fontId="8" fillId="33" borderId="0" xfId="0" applyNumberFormat="1" applyFont="1" applyFill="1" applyBorder="1" applyAlignment="1" applyProtection="1">
      <alignment horizontal="right" vertical="center"/>
      <protection hidden="1" locked="0"/>
    </xf>
    <xf numFmtId="0" fontId="11" fillId="36" borderId="18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 vertical="center"/>
    </xf>
    <xf numFmtId="0" fontId="5" fillId="38" borderId="42" xfId="0" applyFont="1" applyFill="1" applyBorder="1" applyAlignment="1">
      <alignment horizontal="center" vertical="center"/>
    </xf>
    <xf numFmtId="0" fontId="15" fillId="38" borderId="14" xfId="0" applyFont="1" applyFill="1" applyBorder="1" applyAlignment="1" applyProtection="1">
      <alignment horizontal="center" vertical="center"/>
      <protection locked="0"/>
    </xf>
    <xf numFmtId="0" fontId="15" fillId="38" borderId="43" xfId="0" applyFont="1" applyFill="1" applyBorder="1" applyAlignment="1" applyProtection="1">
      <alignment horizontal="center" vertical="center"/>
      <protection locked="0"/>
    </xf>
    <xf numFmtId="0" fontId="15" fillId="38" borderId="44" xfId="0" applyFont="1" applyFill="1" applyBorder="1" applyAlignment="1" applyProtection="1">
      <alignment horizontal="center" vertical="center"/>
      <protection locked="0"/>
    </xf>
    <xf numFmtId="3" fontId="15" fillId="0" borderId="43" xfId="47" applyNumberFormat="1" applyFont="1" applyBorder="1" applyAlignment="1" applyProtection="1">
      <alignment horizontal="center" vertical="center"/>
      <protection locked="0"/>
    </xf>
    <xf numFmtId="3" fontId="15" fillId="0" borderId="45" xfId="47" applyNumberFormat="1" applyFont="1" applyBorder="1" applyAlignment="1" applyProtection="1">
      <alignment horizontal="center" vertical="center"/>
      <protection locked="0"/>
    </xf>
    <xf numFmtId="0" fontId="13" fillId="36" borderId="31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46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 wrapText="1"/>
    </xf>
    <xf numFmtId="0" fontId="13" fillId="36" borderId="49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 4" xfId="56"/>
    <cellStyle name="Notas" xfId="57"/>
    <cellStyle name="Notas 2" xfId="58"/>
    <cellStyle name="Notas 3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 - 28  AUSTERIDAD EN EL GASTO PÚBLICO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'F28 AUSTERIDAD DEL GASTO (2)'!$A$28:$B$28</c:f>
              <c:strCache>
                <c:ptCount val="1"/>
                <c:pt idx="0">
                  <c:v>PRESUPUESTO DEFINITIVO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'F28 AUSTERIDAD DEL GASTO (2)'!$C$4:$L$5</c:f>
              <c:multiLvlStrCache/>
            </c:multiLvlStrRef>
          </c:cat>
          <c:val>
            <c:numRef>
              <c:f>'F28 AUSTERIDAD DEL GASTO (2)'!$C$28:$L$28</c:f>
              <c:numCache/>
            </c:numRef>
          </c:val>
        </c:ser>
        <c:ser>
          <c:idx val="1"/>
          <c:order val="1"/>
          <c:tx>
            <c:strRef>
              <c:f>'F28 AUSTERIDAD DEL GASTO (2)'!$A$29:$B$29</c:f>
              <c:strCache>
                <c:ptCount val="1"/>
                <c:pt idx="0">
                  <c:v>EJECUCIÓN PPTO. ACUMULADO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'F28 AUSTERIDAD DEL GASTO (2)'!$C$4:$L$5</c:f>
              <c:multiLvlStrCache/>
            </c:multiLvlStrRef>
          </c:cat>
          <c:val>
            <c:numRef>
              <c:f>'F28 AUSTERIDAD DEL GASTO (2)'!$C$29:$L$29</c:f>
              <c:numCache/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CONCEPTO DEL GASTO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DEL GASTO 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1228725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2371725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46</xdr:row>
      <xdr:rowOff>0</xdr:rowOff>
    </xdr:from>
    <xdr:to>
      <xdr:col>12</xdr:col>
      <xdr:colOff>1247775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42875" y="8629650"/>
        <a:ext cx="1524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O46"/>
  <sheetViews>
    <sheetView tabSelected="1" zoomScale="90" zoomScaleNormal="90" zoomScalePageLayoutView="0" workbookViewId="0" topLeftCell="A1">
      <selection activeCell="C12" sqref="C12"/>
    </sheetView>
  </sheetViews>
  <sheetFormatPr defaultColWidth="11.421875" defaultRowHeight="12.75"/>
  <cols>
    <col min="1" max="1" width="17.140625" style="0" customWidth="1"/>
    <col min="2" max="2" width="25.140625" style="0" customWidth="1"/>
    <col min="3" max="8" width="16.7109375" style="0" customWidth="1"/>
    <col min="9" max="9" width="17.7109375" style="0" customWidth="1"/>
    <col min="10" max="11" width="17.28125" style="0" customWidth="1"/>
    <col min="12" max="12" width="17.140625" style="0" customWidth="1"/>
    <col min="13" max="13" width="18.7109375" style="0" customWidth="1"/>
  </cols>
  <sheetData>
    <row r="1" spans="1:13" ht="30" customHeight="1">
      <c r="A1" s="75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5" customFormat="1" ht="25.5" customHeight="1">
      <c r="A2" s="78" t="s">
        <v>23</v>
      </c>
      <c r="B2" s="79"/>
      <c r="C2" s="80" t="s">
        <v>42</v>
      </c>
      <c r="D2" s="81"/>
      <c r="E2" s="81"/>
      <c r="F2" s="81"/>
      <c r="G2" s="81"/>
      <c r="H2" s="81"/>
      <c r="I2" s="81"/>
      <c r="J2" s="82"/>
      <c r="K2" s="41" t="s">
        <v>15</v>
      </c>
      <c r="L2" s="83" t="s">
        <v>43</v>
      </c>
      <c r="M2" s="84"/>
    </row>
    <row r="3" spans="1:13" ht="4.5" customHeight="1" thickBot="1">
      <c r="A3" s="8"/>
      <c r="B3" s="6"/>
      <c r="C3" s="2"/>
      <c r="D3" s="2"/>
      <c r="E3" s="2"/>
      <c r="F3" s="2"/>
      <c r="G3" s="2"/>
      <c r="H3" s="2"/>
      <c r="I3" s="2"/>
      <c r="J3" s="2"/>
      <c r="K3" s="6"/>
      <c r="L3" s="6"/>
      <c r="M3" s="9"/>
    </row>
    <row r="4" spans="1:13" s="10" customFormat="1" ht="28.5" customHeight="1">
      <c r="A4" s="21"/>
      <c r="B4" s="26" t="s">
        <v>9</v>
      </c>
      <c r="C4" s="85" t="s">
        <v>16</v>
      </c>
      <c r="D4" s="87" t="s">
        <v>17</v>
      </c>
      <c r="E4" s="87" t="s">
        <v>4</v>
      </c>
      <c r="F4" s="87" t="s">
        <v>18</v>
      </c>
      <c r="G4" s="87" t="s">
        <v>19</v>
      </c>
      <c r="H4" s="87" t="s">
        <v>20</v>
      </c>
      <c r="I4" s="87" t="s">
        <v>5</v>
      </c>
      <c r="J4" s="89" t="s">
        <v>21</v>
      </c>
      <c r="K4" s="91" t="s">
        <v>7</v>
      </c>
      <c r="L4" s="93" t="s">
        <v>6</v>
      </c>
      <c r="M4" s="95" t="s">
        <v>10</v>
      </c>
    </row>
    <row r="5" spans="1:13" s="14" customFormat="1" ht="34.5" customHeight="1" thickBot="1">
      <c r="A5" s="48">
        <v>2017</v>
      </c>
      <c r="B5" s="24"/>
      <c r="C5" s="86"/>
      <c r="D5" s="88"/>
      <c r="E5" s="88"/>
      <c r="F5" s="88"/>
      <c r="G5" s="88"/>
      <c r="H5" s="88"/>
      <c r="I5" s="88"/>
      <c r="J5" s="90"/>
      <c r="K5" s="92"/>
      <c r="L5" s="94"/>
      <c r="M5" s="96"/>
    </row>
    <row r="6" spans="1:13" ht="15.75">
      <c r="A6" s="97" t="s">
        <v>2</v>
      </c>
      <c r="B6" s="17" t="s">
        <v>24</v>
      </c>
      <c r="C6" s="43">
        <v>601031716</v>
      </c>
      <c r="D6" s="43">
        <v>461845132</v>
      </c>
      <c r="E6" s="43">
        <v>1222100</v>
      </c>
      <c r="F6" s="43">
        <v>1424511</v>
      </c>
      <c r="G6" s="43">
        <v>2514535</v>
      </c>
      <c r="H6" s="43">
        <v>18687361</v>
      </c>
      <c r="I6" s="43">
        <v>8169685</v>
      </c>
      <c r="J6" s="43">
        <v>1740000</v>
      </c>
      <c r="K6" s="43">
        <v>1896871</v>
      </c>
      <c r="L6" s="64">
        <v>5532524</v>
      </c>
      <c r="M6" s="65">
        <f>SUM(C6:L6)</f>
        <v>1104064435</v>
      </c>
    </row>
    <row r="7" spans="1:13" s="1" customFormat="1" ht="15.75">
      <c r="A7" s="98"/>
      <c r="B7" s="15" t="s">
        <v>25</v>
      </c>
      <c r="C7" s="73">
        <v>454038572</v>
      </c>
      <c r="D7" s="44">
        <v>399723269</v>
      </c>
      <c r="E7" s="44">
        <v>6916960</v>
      </c>
      <c r="F7" s="44">
        <v>3740721</v>
      </c>
      <c r="G7" s="44">
        <v>2693208</v>
      </c>
      <c r="H7" s="44">
        <v>18273549</v>
      </c>
      <c r="I7" s="44">
        <v>0</v>
      </c>
      <c r="J7" s="44">
        <v>0</v>
      </c>
      <c r="K7" s="44">
        <v>985800</v>
      </c>
      <c r="L7" s="60">
        <v>3830141</v>
      </c>
      <c r="M7" s="66">
        <f>SUM(C7:L7)</f>
        <v>890202220</v>
      </c>
    </row>
    <row r="8" spans="1:13" ht="13.5" thickBot="1">
      <c r="A8" s="99"/>
      <c r="B8" s="22" t="s">
        <v>1</v>
      </c>
      <c r="C8" s="49">
        <f>(C7-C6)/C6</f>
        <v>-0.24456803208035696</v>
      </c>
      <c r="D8" s="49">
        <f aca="true" t="shared" si="0" ref="D8:J8">(D7-D6)/D6</f>
        <v>-0.13450799563694438</v>
      </c>
      <c r="E8" s="49">
        <f t="shared" si="0"/>
        <v>4.659896898780787</v>
      </c>
      <c r="F8" s="49">
        <f t="shared" si="0"/>
        <v>1.6259684902398086</v>
      </c>
      <c r="G8" s="49">
        <f t="shared" si="0"/>
        <v>0.07105607995116393</v>
      </c>
      <c r="H8" s="49">
        <f t="shared" si="0"/>
        <v>-0.022143950662696567</v>
      </c>
      <c r="I8" s="49">
        <f t="shared" si="0"/>
        <v>-1</v>
      </c>
      <c r="J8" s="49">
        <f t="shared" si="0"/>
        <v>-1</v>
      </c>
      <c r="K8" s="49">
        <f>(K7-K6)/K6</f>
        <v>-0.4803020342448169</v>
      </c>
      <c r="L8" s="49">
        <f>(L7-L6)/L6</f>
        <v>-0.3077045847428769</v>
      </c>
      <c r="M8" s="67">
        <f>(M7-M6)/M6</f>
        <v>-0.1937044688881768</v>
      </c>
    </row>
    <row r="9" spans="1:13" ht="2.25" customHeight="1" thickBot="1">
      <c r="A9" s="11"/>
      <c r="B9" s="4"/>
      <c r="C9" s="28"/>
      <c r="D9" s="29"/>
      <c r="E9" s="29"/>
      <c r="F9" s="29"/>
      <c r="G9" s="29"/>
      <c r="H9" s="29"/>
      <c r="I9" s="29"/>
      <c r="J9" s="29"/>
      <c r="K9" s="29"/>
      <c r="L9" s="61"/>
      <c r="M9" s="68"/>
    </row>
    <row r="10" spans="1:13" ht="2.25" customHeight="1" thickBot="1">
      <c r="A10" s="12"/>
      <c r="B10" s="5"/>
      <c r="C10" s="33"/>
      <c r="D10" s="34"/>
      <c r="E10" s="32"/>
      <c r="F10" s="32"/>
      <c r="G10" s="32"/>
      <c r="H10" s="32"/>
      <c r="I10" s="32"/>
      <c r="J10" s="32"/>
      <c r="K10" s="32"/>
      <c r="L10" s="62"/>
      <c r="M10" s="69"/>
    </row>
    <row r="11" spans="1:13" ht="15.75">
      <c r="A11" s="97" t="s">
        <v>3</v>
      </c>
      <c r="B11" s="16" t="s">
        <v>29</v>
      </c>
      <c r="C11" s="30">
        <f>C7</f>
        <v>454038572</v>
      </c>
      <c r="D11" s="30">
        <f aca="true" t="shared" si="1" ref="D11:L11">D7</f>
        <v>399723269</v>
      </c>
      <c r="E11" s="30">
        <f t="shared" si="1"/>
        <v>6916960</v>
      </c>
      <c r="F11" s="30">
        <f t="shared" si="1"/>
        <v>3740721</v>
      </c>
      <c r="G11" s="30">
        <f t="shared" si="1"/>
        <v>2693208</v>
      </c>
      <c r="H11" s="30">
        <f t="shared" si="1"/>
        <v>18273549</v>
      </c>
      <c r="I11" s="30">
        <f t="shared" si="1"/>
        <v>0</v>
      </c>
      <c r="J11" s="30">
        <f t="shared" si="1"/>
        <v>0</v>
      </c>
      <c r="K11" s="30">
        <f t="shared" si="1"/>
        <v>985800</v>
      </c>
      <c r="L11" s="63">
        <f t="shared" si="1"/>
        <v>3830141</v>
      </c>
      <c r="M11" s="65">
        <f>SUM(C11:L11)</f>
        <v>890202220</v>
      </c>
    </row>
    <row r="12" spans="1:13" s="1" customFormat="1" ht="15.75">
      <c r="A12" s="98"/>
      <c r="B12" s="15" t="s">
        <v>26</v>
      </c>
      <c r="C12" s="43">
        <v>599509375</v>
      </c>
      <c r="D12" s="43">
        <v>449024042</v>
      </c>
      <c r="E12" s="43">
        <v>12697800</v>
      </c>
      <c r="F12" s="43">
        <v>723354</v>
      </c>
      <c r="G12" s="43">
        <v>3588006</v>
      </c>
      <c r="H12" s="43">
        <v>24357933</v>
      </c>
      <c r="I12" s="43">
        <v>11957114</v>
      </c>
      <c r="J12" s="43">
        <v>6618765</v>
      </c>
      <c r="K12" s="43">
        <v>784600</v>
      </c>
      <c r="L12" s="64">
        <v>3846664</v>
      </c>
      <c r="M12" s="66">
        <f>SUM(C12:L12)</f>
        <v>1113107653</v>
      </c>
    </row>
    <row r="13" spans="1:13" ht="13.5" thickBot="1">
      <c r="A13" s="99"/>
      <c r="B13" s="22" t="s">
        <v>1</v>
      </c>
      <c r="C13" s="49">
        <f>(C12-C11)/C11</f>
        <v>0.3203930502186497</v>
      </c>
      <c r="D13" s="49">
        <f aca="true" t="shared" si="2" ref="D13:M13">(D12-D11)/D11</f>
        <v>0.12333726060866373</v>
      </c>
      <c r="E13" s="49">
        <f t="shared" si="2"/>
        <v>0.8357486525872637</v>
      </c>
      <c r="F13" s="49">
        <f t="shared" si="2"/>
        <v>-0.8066271181411284</v>
      </c>
      <c r="G13" s="49">
        <f t="shared" si="2"/>
        <v>0.33224244098487754</v>
      </c>
      <c r="H13" s="49">
        <f t="shared" si="2"/>
        <v>0.33296126548816546</v>
      </c>
      <c r="I13" s="49" t="e">
        <f t="shared" si="2"/>
        <v>#DIV/0!</v>
      </c>
      <c r="J13" s="49" t="e">
        <f t="shared" si="2"/>
        <v>#DIV/0!</v>
      </c>
      <c r="K13" s="49">
        <f t="shared" si="2"/>
        <v>-0.20409819435991072</v>
      </c>
      <c r="L13" s="49">
        <f t="shared" si="2"/>
        <v>0.004313940400627549</v>
      </c>
      <c r="M13" s="67">
        <f t="shared" si="2"/>
        <v>0.25039864874747225</v>
      </c>
    </row>
    <row r="14" spans="1:13" ht="2.25" customHeight="1" thickBot="1">
      <c r="A14" s="12"/>
      <c r="B14" s="5"/>
      <c r="C14" s="31"/>
      <c r="D14" s="32"/>
      <c r="E14" s="32"/>
      <c r="F14" s="32"/>
      <c r="G14" s="32"/>
      <c r="H14" s="32"/>
      <c r="I14" s="32"/>
      <c r="J14" s="32"/>
      <c r="K14" s="32"/>
      <c r="L14" s="62"/>
      <c r="M14" s="69"/>
    </row>
    <row r="15" spans="1:13" ht="2.25" customHeight="1" thickBot="1">
      <c r="A15" s="12"/>
      <c r="B15" s="5"/>
      <c r="C15" s="31"/>
      <c r="D15" s="32"/>
      <c r="E15" s="32"/>
      <c r="F15" s="32"/>
      <c r="G15" s="32"/>
      <c r="H15" s="32"/>
      <c r="I15" s="32"/>
      <c r="J15" s="32"/>
      <c r="K15" s="32"/>
      <c r="L15" s="62"/>
      <c r="M15" s="69"/>
    </row>
    <row r="16" spans="1:13" ht="15.75">
      <c r="A16" s="104" t="s">
        <v>8</v>
      </c>
      <c r="B16" s="16" t="s">
        <v>29</v>
      </c>
      <c r="C16" s="30">
        <f>C12</f>
        <v>599509375</v>
      </c>
      <c r="D16" s="30">
        <f aca="true" t="shared" si="3" ref="D16:L16">D12</f>
        <v>449024042</v>
      </c>
      <c r="E16" s="30">
        <f t="shared" si="3"/>
        <v>12697800</v>
      </c>
      <c r="F16" s="30">
        <f t="shared" si="3"/>
        <v>723354</v>
      </c>
      <c r="G16" s="30">
        <f t="shared" si="3"/>
        <v>3588006</v>
      </c>
      <c r="H16" s="30">
        <f t="shared" si="3"/>
        <v>24357933</v>
      </c>
      <c r="I16" s="30">
        <f t="shared" si="3"/>
        <v>11957114</v>
      </c>
      <c r="J16" s="30">
        <f t="shared" si="3"/>
        <v>6618765</v>
      </c>
      <c r="K16" s="30">
        <f t="shared" si="3"/>
        <v>784600</v>
      </c>
      <c r="L16" s="63">
        <f t="shared" si="3"/>
        <v>3846664</v>
      </c>
      <c r="M16" s="65">
        <f>SUM(C16:L16)</f>
        <v>1113107653</v>
      </c>
    </row>
    <row r="17" spans="1:13" s="1" customFormat="1" ht="15.75">
      <c r="A17" s="105"/>
      <c r="B17" s="15" t="s">
        <v>27</v>
      </c>
      <c r="C17" s="43"/>
      <c r="D17" s="43"/>
      <c r="E17" s="43"/>
      <c r="F17" s="43"/>
      <c r="G17" s="43"/>
      <c r="H17" s="43"/>
      <c r="I17" s="43"/>
      <c r="J17" s="43"/>
      <c r="K17" s="43"/>
      <c r="L17" s="64"/>
      <c r="M17" s="66">
        <f>SUM(C17:L17)</f>
        <v>0</v>
      </c>
    </row>
    <row r="18" spans="1:13" ht="13.5" thickBot="1">
      <c r="A18" s="106"/>
      <c r="B18" s="22" t="s">
        <v>1</v>
      </c>
      <c r="C18" s="49">
        <f>(C17-C16)/C16</f>
        <v>-1</v>
      </c>
      <c r="D18" s="49">
        <f aca="true" t="shared" si="4" ref="D18:M18">(D17-D16)/D16</f>
        <v>-1</v>
      </c>
      <c r="E18" s="49">
        <f t="shared" si="4"/>
        <v>-1</v>
      </c>
      <c r="F18" s="49">
        <f t="shared" si="4"/>
        <v>-1</v>
      </c>
      <c r="G18" s="49">
        <f t="shared" si="4"/>
        <v>-1</v>
      </c>
      <c r="H18" s="49">
        <f t="shared" si="4"/>
        <v>-1</v>
      </c>
      <c r="I18" s="49">
        <f t="shared" si="4"/>
        <v>-1</v>
      </c>
      <c r="J18" s="49">
        <f t="shared" si="4"/>
        <v>-1</v>
      </c>
      <c r="K18" s="49">
        <f t="shared" si="4"/>
        <v>-1</v>
      </c>
      <c r="L18" s="49">
        <f t="shared" si="4"/>
        <v>-1</v>
      </c>
      <c r="M18" s="67">
        <f t="shared" si="4"/>
        <v>-1</v>
      </c>
    </row>
    <row r="19" spans="1:13" ht="2.25" customHeight="1" thickBot="1">
      <c r="A19" s="13"/>
      <c r="B19" s="4"/>
      <c r="C19" s="28"/>
      <c r="D19" s="29"/>
      <c r="E19" s="29"/>
      <c r="F19" s="29"/>
      <c r="G19" s="29"/>
      <c r="H19" s="29"/>
      <c r="I19" s="29"/>
      <c r="J19" s="29"/>
      <c r="K19" s="29"/>
      <c r="L19" s="61"/>
      <c r="M19" s="68"/>
    </row>
    <row r="20" spans="1:13" ht="2.25" customHeight="1" thickBot="1">
      <c r="A20" s="12"/>
      <c r="B20" s="5"/>
      <c r="C20" s="31"/>
      <c r="D20" s="32"/>
      <c r="E20" s="32"/>
      <c r="F20" s="32"/>
      <c r="G20" s="32"/>
      <c r="H20" s="32"/>
      <c r="I20" s="32"/>
      <c r="J20" s="32"/>
      <c r="K20" s="32"/>
      <c r="L20" s="62"/>
      <c r="M20" s="69"/>
    </row>
    <row r="21" spans="1:13" ht="15.75">
      <c r="A21" s="104" t="s">
        <v>0</v>
      </c>
      <c r="B21" s="16" t="s">
        <v>29</v>
      </c>
      <c r="C21" s="30">
        <f>C17</f>
        <v>0</v>
      </c>
      <c r="D21" s="30">
        <f aca="true" t="shared" si="5" ref="D21:L21">D17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63">
        <f t="shared" si="5"/>
        <v>0</v>
      </c>
      <c r="M21" s="65">
        <f>SUM(C21:L21)</f>
        <v>0</v>
      </c>
    </row>
    <row r="22" spans="1:13" s="1" customFormat="1" ht="15.75">
      <c r="A22" s="105"/>
      <c r="B22" s="15" t="s">
        <v>28</v>
      </c>
      <c r="C22" s="43"/>
      <c r="D22" s="43"/>
      <c r="E22" s="43"/>
      <c r="F22" s="43"/>
      <c r="G22" s="43"/>
      <c r="H22" s="43"/>
      <c r="I22" s="43"/>
      <c r="J22" s="43"/>
      <c r="K22" s="43"/>
      <c r="L22" s="64"/>
      <c r="M22" s="66">
        <f>SUM(C22:L22)</f>
        <v>0</v>
      </c>
    </row>
    <row r="23" spans="1:13" ht="13.5" thickBot="1">
      <c r="A23" s="106"/>
      <c r="B23" s="22" t="s">
        <v>1</v>
      </c>
      <c r="C23" s="49" t="e">
        <f>(C22-C21)/C21</f>
        <v>#DIV/0!</v>
      </c>
      <c r="D23" s="49" t="e">
        <f aca="true" t="shared" si="6" ref="D23:M23">(D22-D21)/D21</f>
        <v>#DIV/0!</v>
      </c>
      <c r="E23" s="49" t="e">
        <f t="shared" si="6"/>
        <v>#DIV/0!</v>
      </c>
      <c r="F23" s="49" t="e">
        <f>(F22-F21)/F21</f>
        <v>#DIV/0!</v>
      </c>
      <c r="G23" s="49" t="e">
        <f t="shared" si="6"/>
        <v>#DIV/0!</v>
      </c>
      <c r="H23" s="49" t="e">
        <f t="shared" si="6"/>
        <v>#DIV/0!</v>
      </c>
      <c r="I23" s="49" t="e">
        <f>(I22-I21)/I21</f>
        <v>#DIV/0!</v>
      </c>
      <c r="J23" s="49" t="e">
        <f t="shared" si="6"/>
        <v>#DIV/0!</v>
      </c>
      <c r="K23" s="49" t="e">
        <f t="shared" si="6"/>
        <v>#DIV/0!</v>
      </c>
      <c r="L23" s="49" t="e">
        <f t="shared" si="6"/>
        <v>#DIV/0!</v>
      </c>
      <c r="M23" s="67" t="e">
        <f t="shared" si="6"/>
        <v>#DIV/0!</v>
      </c>
    </row>
    <row r="24" spans="1:13" ht="1.5" customHeight="1" thickBot="1">
      <c r="A24" s="3"/>
      <c r="B24" s="2"/>
      <c r="C24" s="28"/>
      <c r="D24" s="29"/>
      <c r="E24" s="29"/>
      <c r="F24" s="29"/>
      <c r="G24" s="29"/>
      <c r="H24" s="29"/>
      <c r="I24" s="29"/>
      <c r="J24" s="29"/>
      <c r="K24" s="29"/>
      <c r="L24" s="61"/>
      <c r="M24" s="70"/>
    </row>
    <row r="25" spans="3:13" ht="3" customHeight="1" thickBot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71"/>
    </row>
    <row r="26" spans="1:13" s="7" customFormat="1" ht="19.5" customHeight="1">
      <c r="A26" s="107" t="s">
        <v>30</v>
      </c>
      <c r="B26" s="108"/>
      <c r="C26" s="45">
        <v>2256570222</v>
      </c>
      <c r="D26" s="45">
        <v>1334998000</v>
      </c>
      <c r="E26" s="45">
        <v>48000000</v>
      </c>
      <c r="F26" s="45">
        <v>6390000</v>
      </c>
      <c r="G26" s="45">
        <v>12780000</v>
      </c>
      <c r="H26" s="45">
        <v>127576000</v>
      </c>
      <c r="I26" s="45">
        <v>40000000</v>
      </c>
      <c r="J26" s="45">
        <v>8000000</v>
      </c>
      <c r="K26" s="45">
        <v>20000000</v>
      </c>
      <c r="L26" s="52">
        <v>21300000</v>
      </c>
      <c r="M26" s="57">
        <f>SUM(C26:L26)</f>
        <v>3875614222</v>
      </c>
    </row>
    <row r="27" spans="1:15" s="7" customFormat="1" ht="19.5" customHeight="1">
      <c r="A27" s="109" t="s">
        <v>31</v>
      </c>
      <c r="B27" s="110"/>
      <c r="C27" s="46"/>
      <c r="D27" s="74">
        <v>602199626</v>
      </c>
      <c r="E27" s="47"/>
      <c r="F27" s="47"/>
      <c r="G27" s="47"/>
      <c r="H27" s="47"/>
      <c r="I27" s="47"/>
      <c r="J27" s="47"/>
      <c r="K27" s="47"/>
      <c r="L27" s="53"/>
      <c r="M27" s="58">
        <f>SUM(C27:L27)</f>
        <v>602199626</v>
      </c>
      <c r="N27" s="51"/>
      <c r="O27" s="50"/>
    </row>
    <row r="28" spans="1:13" s="18" customFormat="1" ht="19.5" customHeight="1" thickBot="1">
      <c r="A28" s="111" t="s">
        <v>11</v>
      </c>
      <c r="B28" s="112"/>
      <c r="C28" s="36">
        <f aca="true" t="shared" si="7" ref="C28:L28">C26+C27</f>
        <v>2256570222</v>
      </c>
      <c r="D28" s="36">
        <f t="shared" si="7"/>
        <v>1937197626</v>
      </c>
      <c r="E28" s="36">
        <f t="shared" si="7"/>
        <v>48000000</v>
      </c>
      <c r="F28" s="36">
        <f t="shared" si="7"/>
        <v>6390000</v>
      </c>
      <c r="G28" s="36">
        <f t="shared" si="7"/>
        <v>12780000</v>
      </c>
      <c r="H28" s="36">
        <f t="shared" si="7"/>
        <v>127576000</v>
      </c>
      <c r="I28" s="36">
        <f t="shared" si="7"/>
        <v>40000000</v>
      </c>
      <c r="J28" s="36">
        <f t="shared" si="7"/>
        <v>8000000</v>
      </c>
      <c r="K28" s="36">
        <f t="shared" si="7"/>
        <v>20000000</v>
      </c>
      <c r="L28" s="54">
        <f t="shared" si="7"/>
        <v>21300000</v>
      </c>
      <c r="M28" s="37">
        <f>M26+N27</f>
        <v>3875614222</v>
      </c>
    </row>
    <row r="29" spans="1:13" s="18" customFormat="1" ht="19.5" customHeight="1" thickBot="1">
      <c r="A29" s="100" t="s">
        <v>12</v>
      </c>
      <c r="B29" s="101"/>
      <c r="C29" s="38">
        <f>C7+C12+C17+C22</f>
        <v>1053547947</v>
      </c>
      <c r="D29" s="38">
        <f aca="true" t="shared" si="8" ref="D29:L29">D7+D12+D17+D22</f>
        <v>848747311</v>
      </c>
      <c r="E29" s="38">
        <f t="shared" si="8"/>
        <v>19614760</v>
      </c>
      <c r="F29" s="38">
        <f>F7+F12+F17+F22</f>
        <v>4464075</v>
      </c>
      <c r="G29" s="38">
        <f t="shared" si="8"/>
        <v>6281214</v>
      </c>
      <c r="H29" s="38">
        <f t="shared" si="8"/>
        <v>42631482</v>
      </c>
      <c r="I29" s="38">
        <f>I7+I12+I17+I22</f>
        <v>11957114</v>
      </c>
      <c r="J29" s="38">
        <f t="shared" si="8"/>
        <v>6618765</v>
      </c>
      <c r="K29" s="38">
        <f t="shared" si="8"/>
        <v>1770400</v>
      </c>
      <c r="L29" s="55">
        <f t="shared" si="8"/>
        <v>7676805</v>
      </c>
      <c r="M29" s="72">
        <f>SUM(C29:L29)</f>
        <v>2003309873</v>
      </c>
    </row>
    <row r="30" spans="1:13" s="7" customFormat="1" ht="19.5" customHeight="1" thickBot="1">
      <c r="A30" s="19" t="s">
        <v>14</v>
      </c>
      <c r="B30" s="20" t="s">
        <v>13</v>
      </c>
      <c r="C30" s="39">
        <f aca="true" t="shared" si="9" ref="C30:M30">C28-C29</f>
        <v>1203022275</v>
      </c>
      <c r="D30" s="40">
        <f t="shared" si="9"/>
        <v>1088450315</v>
      </c>
      <c r="E30" s="40">
        <f t="shared" si="9"/>
        <v>28385240</v>
      </c>
      <c r="F30" s="40">
        <f t="shared" si="9"/>
        <v>1925925</v>
      </c>
      <c r="G30" s="40">
        <f t="shared" si="9"/>
        <v>6498786</v>
      </c>
      <c r="H30" s="40">
        <f t="shared" si="9"/>
        <v>84944518</v>
      </c>
      <c r="I30" s="40">
        <f t="shared" si="9"/>
        <v>28042886</v>
      </c>
      <c r="J30" s="40">
        <f t="shared" si="9"/>
        <v>1381235</v>
      </c>
      <c r="K30" s="40">
        <f t="shared" si="9"/>
        <v>18229600</v>
      </c>
      <c r="L30" s="56">
        <f t="shared" si="9"/>
        <v>13623195</v>
      </c>
      <c r="M30" s="59">
        <f t="shared" si="9"/>
        <v>1872304349</v>
      </c>
    </row>
    <row r="31" ht="4.5" customHeight="1"/>
    <row r="33" s="23" customFormat="1" ht="18"/>
    <row r="34" spans="1:13" s="23" customFormat="1" ht="20.25">
      <c r="A34" s="102" t="s">
        <v>22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="23" customFormat="1" ht="18"/>
    <row r="36" spans="1:13" s="23" customFormat="1" ht="18">
      <c r="A36" s="103" t="s">
        <v>41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="23" customFormat="1" ht="5.25" customHeight="1"/>
    <row r="38" spans="1:9" s="23" customFormat="1" ht="18">
      <c r="A38" s="42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s="23" customFormat="1" ht="18">
      <c r="A39" s="42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s="23" customFormat="1" ht="18">
      <c r="A40" s="42" t="s">
        <v>34</v>
      </c>
      <c r="B40" s="27"/>
      <c r="C40" s="27"/>
      <c r="D40" s="27"/>
      <c r="E40" s="27"/>
      <c r="F40" s="27"/>
      <c r="G40" s="27"/>
      <c r="H40" s="27"/>
      <c r="I40" s="27"/>
    </row>
    <row r="41" spans="1:9" s="23" customFormat="1" ht="18">
      <c r="A41" s="42" t="s">
        <v>35</v>
      </c>
      <c r="B41" s="27"/>
      <c r="C41" s="27"/>
      <c r="D41" s="27"/>
      <c r="E41" s="27"/>
      <c r="F41" s="27"/>
      <c r="G41" s="27"/>
      <c r="H41" s="27"/>
      <c r="I41" s="27"/>
    </row>
    <row r="42" spans="1:9" s="23" customFormat="1" ht="18">
      <c r="A42" s="42" t="s">
        <v>36</v>
      </c>
      <c r="B42" s="27"/>
      <c r="C42" s="27"/>
      <c r="D42" s="27"/>
      <c r="E42" s="27"/>
      <c r="F42" s="27"/>
      <c r="G42" s="27"/>
      <c r="H42" s="27"/>
      <c r="I42" s="27"/>
    </row>
    <row r="43" spans="1:9" s="23" customFormat="1" ht="18">
      <c r="A43" s="42" t="s">
        <v>37</v>
      </c>
      <c r="B43" s="27"/>
      <c r="C43" s="27"/>
      <c r="D43" s="27"/>
      <c r="E43" s="27"/>
      <c r="F43" s="27"/>
      <c r="G43" s="27"/>
      <c r="H43" s="27"/>
      <c r="I43" s="27"/>
    </row>
    <row r="44" spans="1:9" s="23" customFormat="1" ht="18">
      <c r="A44" s="42" t="s">
        <v>38</v>
      </c>
      <c r="B44" s="27"/>
      <c r="C44" s="27"/>
      <c r="D44" s="27"/>
      <c r="E44" s="27"/>
      <c r="F44" s="27"/>
      <c r="G44" s="27"/>
      <c r="H44" s="27"/>
      <c r="I44" s="27"/>
    </row>
    <row r="45" spans="1:9" s="23" customFormat="1" ht="20.25">
      <c r="A45" s="42" t="s">
        <v>39</v>
      </c>
      <c r="B45" s="27"/>
      <c r="C45" s="27"/>
      <c r="D45" s="27"/>
      <c r="E45" s="27"/>
      <c r="F45" s="27"/>
      <c r="G45" s="27"/>
      <c r="H45" s="27"/>
      <c r="I45" s="27"/>
    </row>
    <row r="46" spans="1:9" s="23" customFormat="1" ht="18">
      <c r="A46" s="42"/>
      <c r="B46" s="27"/>
      <c r="C46" s="27"/>
      <c r="D46" s="27"/>
      <c r="E46" s="27"/>
      <c r="F46" s="27"/>
      <c r="G46" s="27"/>
      <c r="H46" s="27"/>
      <c r="I46" s="27"/>
    </row>
  </sheetData>
  <sheetProtection password="E91E" sheet="1" objects="1" scenarios="1" selectLockedCells="1"/>
  <mergeCells count="25">
    <mergeCell ref="A29:B29"/>
    <mergeCell ref="A34:M34"/>
    <mergeCell ref="A36:M36"/>
    <mergeCell ref="A11:A13"/>
    <mergeCell ref="A16:A18"/>
    <mergeCell ref="A21:A23"/>
    <mergeCell ref="A26:B26"/>
    <mergeCell ref="A27:B27"/>
    <mergeCell ref="A28:B28"/>
    <mergeCell ref="I4:I5"/>
    <mergeCell ref="J4:J5"/>
    <mergeCell ref="K4:K5"/>
    <mergeCell ref="L4:L5"/>
    <mergeCell ref="M4:M5"/>
    <mergeCell ref="A6:A8"/>
    <mergeCell ref="A1:M1"/>
    <mergeCell ref="A2:B2"/>
    <mergeCell ref="C2:J2"/>
    <mergeCell ref="L2:M2"/>
    <mergeCell ref="C4:C5"/>
    <mergeCell ref="D4:D5"/>
    <mergeCell ref="E4:E5"/>
    <mergeCell ref="F4:F5"/>
    <mergeCell ref="G4:G5"/>
    <mergeCell ref="H4:H5"/>
  </mergeCells>
  <printOptions/>
  <pageMargins left="0.6299212598425197" right="0.2362204724409449" top="1.535433070866142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Control Interno</cp:lastModifiedBy>
  <cp:lastPrinted>2018-02-23T15:45:48Z</cp:lastPrinted>
  <dcterms:created xsi:type="dcterms:W3CDTF">1996-11-27T10:00:04Z</dcterms:created>
  <dcterms:modified xsi:type="dcterms:W3CDTF">2018-03-05T14:53:03Z</dcterms:modified>
  <cp:category/>
  <cp:version/>
  <cp:contentType/>
  <cp:contentStatus/>
</cp:coreProperties>
</file>